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#,##0_);[Red]\(&quot;$&quot;#,##0\)"/>
    <numFmt numFmtId="165" formatCode="&quot;$&quot;#,##0.00_);[Red]\(&quot;$&quot;#,##0.00\)"/>
  </numFmts>
  <fonts count="6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Times New Roman"/>
      <b val="1"/>
      <color rgb="00FFFFFF"/>
      <sz val="14"/>
    </font>
    <font>
      <name val="Times New Roman"/>
      <sz val="11"/>
    </font>
    <font>
      <name val="Times New Roman"/>
      <b val="1"/>
      <sz val="11"/>
    </font>
    <font>
      <name val="Times New Roman"/>
      <b val="1"/>
      <sz val="12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F7"/>
        <bgColor rgb="00D9EAF7"/>
      </patternFill>
    </fill>
  </fills>
  <borders count="3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1" fillId="0" borderId="0" applyAlignment="1" pivotButton="0" quotePrefix="0" xfId="0">
      <alignment horizontal="left"/>
    </xf>
    <xf numFmtId="164" fontId="1" fillId="0" borderId="0" applyAlignment="1" pivotButton="0" quotePrefix="0" xfId="0">
      <alignment horizontal="center"/>
    </xf>
    <xf numFmtId="0" fontId="1" fillId="0" borderId="0" pivotButton="0" quotePrefix="0" xfId="0"/>
    <xf numFmtId="9" fontId="1" fillId="0" borderId="0" applyAlignment="1" pivotButton="0" quotePrefix="0" xfId="0">
      <alignment horizontal="center"/>
    </xf>
    <xf numFmtId="165" fontId="1" fillId="0" borderId="0" applyAlignment="1" pivotButton="0" quotePrefix="0" xfId="0">
      <alignment horizontal="center"/>
    </xf>
    <xf numFmtId="9" fontId="1" fillId="0" borderId="0" applyAlignment="1" pivotButton="0" quotePrefix="0" xfId="0">
      <alignment horizontal="left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center" vertical="center"/>
    </xf>
    <xf numFmtId="9" fontId="3" fillId="0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center" vertical="center"/>
    </xf>
    <xf numFmtId="9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165" fontId="3" fillId="0" borderId="1" applyAlignment="1" pivotButton="0" quotePrefix="0" xfId="0">
      <alignment horizontal="center" vertical="center"/>
    </xf>
    <xf numFmtId="0" fontId="3" fillId="2" borderId="2" applyAlignment="1" pivotButton="0" quotePrefix="0" xfId="0">
      <alignment horizontal="center" vertical="center"/>
    </xf>
    <xf numFmtId="0" fontId="3" fillId="0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164" fontId="5" fillId="0" borderId="2" applyAlignment="1" pivotButton="0" quotePrefix="0" xfId="0">
      <alignment horizontal="center" vertical="center"/>
    </xf>
    <xf numFmtId="9" fontId="3" fillId="0" borderId="2" applyAlignment="1" pivotButton="0" quotePrefix="0" xfId="0">
      <alignment horizontal="center" vertical="center"/>
    </xf>
    <xf numFmtId="164" fontId="3" fillId="0" borderId="2" applyAlignment="1" pivotButton="0" quotePrefix="0" xfId="0">
      <alignment horizontal="center" vertical="center"/>
    </xf>
    <xf numFmtId="165" fontId="3" fillId="3" borderId="2" applyAlignment="1" pivotButton="0" quotePrefix="0" xfId="0">
      <alignment horizontal="center" vertical="center"/>
    </xf>
    <xf numFmtId="9" fontId="3" fillId="3" borderId="2" applyAlignment="1" pivotButton="0" quotePrefix="0" xfId="0">
      <alignment horizontal="center" vertical="center"/>
    </xf>
    <xf numFmtId="0" fontId="3" fillId="3" borderId="2" applyAlignment="1" pivotButton="0" quotePrefix="0" xfId="0">
      <alignment horizontal="center" vertical="center"/>
    </xf>
    <xf numFmtId="165" fontId="3" fillId="0" borderId="2" applyAlignment="1" pivotButton="0" quotePrefix="0" xfId="0">
      <alignment horizontal="center" vertical="center"/>
    </xf>
  </cellXfs>
  <cellStyles count="1">
    <cellStyle name="Normal" xfId="0" builtinId="0"/>
  </cellStyles>
  <dxfs count="2">
    <dxf>
      <fill>
        <patternFill patternType="solid">
          <fgColor rgb="00C6EFCE"/>
          <bgColor rgb="00C6EFCE"/>
        </patternFill>
      </fill>
    </dxf>
    <dxf>
      <fill>
        <patternFill patternType="solid">
          <fgColor rgb="00FFC7CE"/>
          <bgColor rgb="00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tabSelected="1" workbookViewId="0">
      <selection activeCell="D6" sqref="D6"/>
    </sheetView>
  </sheetViews>
  <sheetFormatPr baseColWidth="8" defaultRowHeight="15"/>
  <cols>
    <col width="4" customWidth="1" min="1" max="1"/>
    <col width="4" customWidth="1" min="2" max="2"/>
    <col width="22" bestFit="1" customWidth="1" min="3" max="3"/>
    <col width="26" customWidth="1" min="4" max="4"/>
    <col width="25" customWidth="1" min="5" max="5"/>
  </cols>
  <sheetData>
    <row r="1">
      <c r="A1" s="16" t="n"/>
      <c r="B1" s="16" t="n"/>
      <c r="C1" s="16" t="n"/>
      <c r="D1" s="16" t="n"/>
      <c r="E1" s="16" t="n"/>
    </row>
    <row r="2">
      <c r="A2" s="17" t="n"/>
      <c r="B2" s="17" t="n"/>
      <c r="C2" s="17" t="n"/>
      <c r="D2" s="17" t="n"/>
      <c r="E2" s="17" t="n"/>
    </row>
    <row r="3">
      <c r="A3" s="17" t="n"/>
      <c r="B3" s="17" t="n"/>
      <c r="C3" s="17" t="n"/>
      <c r="D3" s="17" t="n"/>
      <c r="E3" s="17" t="n"/>
    </row>
    <row r="4">
      <c r="A4" s="17" t="n"/>
      <c r="B4" s="17" t="n"/>
      <c r="C4" s="17" t="n"/>
      <c r="D4" s="17" t="n"/>
      <c r="E4" s="17" t="n"/>
    </row>
    <row r="5">
      <c r="A5" s="17" t="n"/>
      <c r="B5" s="17" t="n"/>
      <c r="C5" s="18" t="inlineStr">
        <is>
          <t>Pv</t>
        </is>
      </c>
      <c r="D5" s="19" t="n">
        <v>608</v>
      </c>
      <c r="E5" s="17" t="n"/>
    </row>
    <row r="6">
      <c r="A6" s="17" t="n"/>
      <c r="B6" s="17" t="n"/>
      <c r="C6" s="17" t="inlineStr">
        <is>
          <t>Rate</t>
        </is>
      </c>
      <c r="D6" s="20" t="n">
        <v>0.09</v>
      </c>
      <c r="E6" s="17" t="n"/>
    </row>
    <row r="7">
      <c r="A7" s="17" t="n"/>
      <c r="B7" s="17" t="n"/>
      <c r="C7" s="17" t="inlineStr">
        <is>
          <t>Years</t>
        </is>
      </c>
      <c r="D7" s="17" t="n">
        <v>7</v>
      </c>
      <c r="E7" s="17" t="n"/>
    </row>
    <row r="8">
      <c r="A8" s="17" t="n"/>
      <c r="B8" s="17" t="n"/>
      <c r="C8" s="17" t="inlineStr">
        <is>
          <t>PMT/CF</t>
        </is>
      </c>
      <c r="D8" s="21" t="n">
        <v>-500</v>
      </c>
      <c r="E8" s="17" t="n"/>
    </row>
    <row r="9">
      <c r="A9" s="17" t="n"/>
      <c r="B9" s="17" t="n"/>
      <c r="C9" s="17" t="inlineStr">
        <is>
          <t>Rate</t>
        </is>
      </c>
      <c r="D9" s="20" t="n">
        <v>0.06</v>
      </c>
      <c r="E9" s="17" t="n"/>
    </row>
    <row r="10">
      <c r="A10" s="17" t="n"/>
      <c r="B10" s="17" t="n"/>
      <c r="C10" s="17" t="inlineStr">
        <is>
          <t>PMT/CF FV</t>
        </is>
      </c>
      <c r="D10" s="17" t="n">
        <v>500</v>
      </c>
      <c r="E10" s="17" t="n"/>
    </row>
    <row r="11">
      <c r="A11" s="17" t="n"/>
      <c r="B11" s="17" t="n"/>
      <c r="C11" s="17" t="n"/>
      <c r="D11" s="17" t="n"/>
      <c r="E11" s="17" t="n"/>
    </row>
    <row r="12">
      <c r="A12" s="17" t="n"/>
      <c r="B12" s="17" t="n"/>
      <c r="C12" s="17" t="n"/>
      <c r="D12" s="17" t="n"/>
      <c r="E12" s="17" t="n"/>
    </row>
    <row r="13">
      <c r="A13" s="17" t="n"/>
      <c r="B13" s="17" t="n"/>
      <c r="C13" s="17" t="inlineStr">
        <is>
          <t xml:space="preserve">Future Value </t>
        </is>
      </c>
      <c r="D13" s="22">
        <f>FV(D6,D7,0,D5,0)</f>
        <v/>
      </c>
      <c r="E13" s="17" t="n"/>
    </row>
    <row r="14">
      <c r="A14" s="17" t="n"/>
      <c r="B14" s="17" t="n"/>
      <c r="C14" s="17" t="inlineStr">
        <is>
          <t>Present Value</t>
        </is>
      </c>
      <c r="D14" s="22">
        <f>PV(D6,D7,0,D13,0)</f>
        <v/>
      </c>
      <c r="E14" s="17" t="n"/>
    </row>
    <row r="15">
      <c r="A15" s="17" t="n"/>
      <c r="B15" s="17" t="n"/>
      <c r="C15" s="17" t="inlineStr">
        <is>
          <t>Rate</t>
        </is>
      </c>
      <c r="D15" s="23">
        <f>RATE(D7,0,D14,D13,0,)</f>
        <v/>
      </c>
      <c r="E15" s="17" t="n"/>
    </row>
    <row r="16">
      <c r="A16" s="17" t="n"/>
      <c r="B16" s="17" t="n"/>
      <c r="C16" s="17" t="inlineStr">
        <is>
          <t>Years</t>
        </is>
      </c>
      <c r="D16" s="24">
        <f>NPER(D15,0,D14,D13,0)</f>
        <v/>
      </c>
      <c r="E16" s="17" t="n"/>
    </row>
    <row r="17">
      <c r="A17" s="17" t="n"/>
      <c r="B17" s="17" t="n"/>
      <c r="C17" s="17" t="n"/>
      <c r="D17" s="17" t="n"/>
      <c r="E17" s="17" t="n"/>
    </row>
    <row r="18">
      <c r="A18" s="17" t="n"/>
      <c r="B18" s="17" t="n"/>
      <c r="C18" s="17" t="n"/>
      <c r="D18" s="17" t="n"/>
      <c r="E18" s="17" t="n"/>
    </row>
    <row r="19">
      <c r="A19" s="17" t="n"/>
      <c r="B19" s="17" t="n"/>
      <c r="C19" s="17" t="inlineStr">
        <is>
          <t>FVA</t>
        </is>
      </c>
      <c r="D19" s="22">
        <f>FV(D6,D7,D8,0,0)</f>
        <v/>
      </c>
      <c r="E19" s="17" t="n"/>
    </row>
    <row r="20">
      <c r="A20" s="17" t="n"/>
      <c r="B20" s="17" t="n"/>
      <c r="C20" s="17" t="inlineStr">
        <is>
          <t>FVAD</t>
        </is>
      </c>
      <c r="D20" s="25" t="n">
        <v>1800</v>
      </c>
      <c r="E20" s="17" t="n"/>
    </row>
    <row r="21">
      <c r="A21" s="17" t="n"/>
      <c r="B21" s="17" t="n"/>
      <c r="C21" s="17" t="n"/>
      <c r="D21" s="17" t="n">
        <v>0.06</v>
      </c>
      <c r="E21" s="17" t="n"/>
    </row>
    <row r="22">
      <c r="A22" s="17" t="n"/>
      <c r="B22" s="17" t="n"/>
      <c r="C22" s="17" t="inlineStr">
        <is>
          <t>PVA</t>
        </is>
      </c>
      <c r="D22" s="25" t="n">
        <v>5</v>
      </c>
      <c r="E22" s="17" t="n"/>
    </row>
    <row r="23">
      <c r="A23" s="17" t="n"/>
      <c r="B23" s="17" t="n"/>
      <c r="C23" s="17" t="inlineStr">
        <is>
          <t>PVAD</t>
        </is>
      </c>
      <c r="D23" s="22">
        <f>PV(D6,D7,D10,0,1)</f>
        <v/>
      </c>
      <c r="E23" s="17" t="n"/>
    </row>
    <row r="24">
      <c r="A24" s="17" t="n"/>
      <c r="B24" s="17" t="n"/>
      <c r="C24" s="17" t="inlineStr">
        <is>
          <t>Rate</t>
        </is>
      </c>
      <c r="D24" s="23">
        <f>RATE(D7,D8,0,D19,0)</f>
        <v/>
      </c>
      <c r="E24" s="17" t="n"/>
    </row>
    <row r="25">
      <c r="A25" s="17" t="n"/>
      <c r="B25" s="17" t="n"/>
      <c r="C25" s="17" t="inlineStr">
        <is>
          <t>Years</t>
        </is>
      </c>
      <c r="D25" s="24">
        <f>NPER(D6,D8,0,D19,0)</f>
        <v/>
      </c>
      <c r="E25" s="17" t="n"/>
    </row>
    <row r="26">
      <c r="A26" s="17" t="n"/>
      <c r="B26" s="17" t="n"/>
      <c r="C26" s="17" t="n"/>
      <c r="D26" s="17" t="n"/>
      <c r="E26" s="17" t="n"/>
    </row>
    <row r="27">
      <c r="A27" s="17" t="n"/>
      <c r="B27" s="17" t="n"/>
      <c r="C27" s="17" t="n"/>
      <c r="D27" s="17" t="n"/>
      <c r="E27" s="17" t="n"/>
    </row>
    <row r="28">
      <c r="A28" s="17" t="n"/>
      <c r="B28" s="17" t="n"/>
      <c r="C28" s="17" t="n"/>
      <c r="D28" s="17" t="n"/>
      <c r="E28" s="17" t="n"/>
    </row>
    <row r="29">
      <c r="A29" s="17" t="n"/>
      <c r="B29" s="17" t="n"/>
      <c r="C29" s="17" t="n"/>
      <c r="D29" s="17" t="n"/>
      <c r="E29" s="17" t="n"/>
    </row>
    <row r="30">
      <c r="A30" s="17" t="n"/>
      <c r="B30" s="17" t="n"/>
      <c r="C30" s="17" t="n"/>
      <c r="D30" s="17" t="n"/>
      <c r="E30" s="17" t="n"/>
    </row>
    <row r="31">
      <c r="A31" s="17" t="n"/>
      <c r="B31" s="17" t="n"/>
      <c r="C31" s="17" t="n"/>
      <c r="D31" s="20" t="n"/>
      <c r="E31" s="17" t="n"/>
    </row>
    <row r="32">
      <c r="A32" s="17" t="n"/>
      <c r="B32" s="17" t="n"/>
      <c r="C32" s="17" t="n"/>
      <c r="D32" s="17" t="n"/>
      <c r="E32" s="17" t="n"/>
    </row>
    <row r="33">
      <c r="A33" s="17" t="n"/>
      <c r="B33" s="17" t="n"/>
      <c r="C33" s="17" t="inlineStr">
        <is>
          <t>Future Amount</t>
        </is>
      </c>
      <c r="D33" s="17" t="n">
        <v>40000</v>
      </c>
      <c r="E33" s="17" t="n"/>
    </row>
    <row r="34">
      <c r="A34" s="17" t="n"/>
      <c r="B34" s="17" t="n"/>
      <c r="C34" s="17" t="inlineStr">
        <is>
          <t>Rate</t>
        </is>
      </c>
      <c r="D34" s="20" t="n">
        <v>0.09</v>
      </c>
      <c r="E34" s="17" t="n"/>
    </row>
    <row r="35">
      <c r="A35" s="17" t="n"/>
      <c r="B35" s="17" t="n"/>
      <c r="C35" s="17" t="inlineStr">
        <is>
          <t>Time</t>
        </is>
      </c>
      <c r="D35" s="17" t="n">
        <v>6</v>
      </c>
      <c r="E35" s="17" t="n"/>
    </row>
    <row r="36">
      <c r="A36" s="17" t="n"/>
      <c r="B36" s="17" t="n"/>
      <c r="C36" s="17" t="inlineStr">
        <is>
          <t>CF/PMT</t>
        </is>
      </c>
      <c r="D36" s="22">
        <f>PMT(D34,D35,0,D33,0)</f>
        <v/>
      </c>
      <c r="E36" s="17" t="n"/>
    </row>
    <row r="37">
      <c r="A37" s="17" t="n"/>
      <c r="B37" s="17" t="n"/>
      <c r="C37" s="17" t="n"/>
      <c r="D37" s="17" t="n"/>
      <c r="E37" s="17" t="n"/>
    </row>
    <row r="38">
      <c r="A38" s="17" t="n"/>
      <c r="B38" s="17" t="n"/>
      <c r="C38" s="17" t="inlineStr">
        <is>
          <t>Loan Amortization</t>
        </is>
      </c>
      <c r="D38" s="21" t="n">
        <v>-60000</v>
      </c>
      <c r="E38" s="17" t="n"/>
    </row>
    <row r="39">
      <c r="A39" s="17" t="n"/>
      <c r="B39" s="17" t="n"/>
      <c r="C39" s="17" t="inlineStr">
        <is>
          <t>Rate</t>
        </is>
      </c>
      <c r="D39" s="20" t="n">
        <v>0.09</v>
      </c>
      <c r="E39" s="17" t="n"/>
    </row>
    <row r="40">
      <c r="A40" s="17" t="n"/>
      <c r="B40" s="17" t="n"/>
      <c r="C40" s="17" t="inlineStr">
        <is>
          <t>Time</t>
        </is>
      </c>
      <c r="D40" s="17" t="n">
        <v>5</v>
      </c>
      <c r="E40" s="17" t="n"/>
    </row>
    <row r="41">
      <c r="A41" s="17" t="n"/>
      <c r="B41" s="17" t="n"/>
      <c r="C41" s="17" t="inlineStr">
        <is>
          <t>CF/PMT</t>
        </is>
      </c>
      <c r="D41" s="22">
        <f>PMT(D39,D40,D38,0,0)</f>
        <v/>
      </c>
      <c r="E41" s="17" t="n"/>
    </row>
    <row r="42">
      <c r="A42" s="17" t="n"/>
      <c r="B42" s="17" t="n"/>
      <c r="C42" s="17" t="inlineStr">
        <is>
          <t>Project</t>
        </is>
      </c>
      <c r="D42" s="17" t="inlineStr">
        <is>
          <t>A</t>
        </is>
      </c>
      <c r="E42" s="17" t="inlineStr">
        <is>
          <t>B</t>
        </is>
      </c>
    </row>
    <row r="43">
      <c r="A43" s="17" t="n"/>
      <c r="B43" s="17" t="n"/>
      <c r="C43" s="17" t="inlineStr">
        <is>
          <t>Initial Investment</t>
        </is>
      </c>
      <c r="D43" s="21" t="n">
        <v>-65000</v>
      </c>
      <c r="E43" s="21" t="n">
        <v>-100000</v>
      </c>
    </row>
    <row r="44">
      <c r="A44" s="17" t="n"/>
      <c r="B44" s="17" t="n"/>
      <c r="C44" s="17" t="inlineStr">
        <is>
          <t>Cash Inflows</t>
        </is>
      </c>
      <c r="D44" s="17" t="n">
        <v>14000</v>
      </c>
      <c r="E44" s="17" t="n">
        <v>45000</v>
      </c>
    </row>
    <row r="45">
      <c r="A45" s="17" t="n"/>
      <c r="B45" s="17" t="n"/>
      <c r="C45" s="17" t="inlineStr">
        <is>
          <t>Cash Inflows</t>
        </is>
      </c>
      <c r="D45" s="17" t="n">
        <v>16000</v>
      </c>
      <c r="E45" s="17" t="n">
        <v>35000</v>
      </c>
    </row>
    <row r="46">
      <c r="A46" s="17" t="n"/>
      <c r="B46" s="17" t="n"/>
      <c r="C46" s="17" t="inlineStr">
        <is>
          <t>Cash Inflows</t>
        </is>
      </c>
      <c r="D46" s="17" t="n">
        <v>21000</v>
      </c>
      <c r="E46" s="17" t="n">
        <v>30000</v>
      </c>
    </row>
    <row r="47">
      <c r="A47" s="17" t="n"/>
      <c r="B47" s="17" t="n"/>
      <c r="C47" s="17" t="inlineStr">
        <is>
          <t>Cash Inflows</t>
        </is>
      </c>
      <c r="D47" s="17" t="n">
        <v>24000</v>
      </c>
      <c r="E47" s="17" t="n">
        <v>20000</v>
      </c>
    </row>
    <row r="48">
      <c r="A48" s="17" t="n"/>
      <c r="B48" s="17" t="n"/>
      <c r="C48" s="17" t="inlineStr">
        <is>
          <t>Cash Inflows</t>
        </is>
      </c>
      <c r="D48" s="17" t="n">
        <v>28000</v>
      </c>
      <c r="E48" s="17" t="n">
        <v>15000</v>
      </c>
    </row>
    <row r="49">
      <c r="A49" s="17" t="n"/>
      <c r="B49" s="17" t="n"/>
      <c r="C49" s="17" t="inlineStr">
        <is>
          <t>Discount Rate</t>
        </is>
      </c>
      <c r="D49" s="20" t="n">
        <v>0.11</v>
      </c>
      <c r="E49" s="20" t="n">
        <v>0.12</v>
      </c>
    </row>
    <row r="50">
      <c r="A50" s="17" t="n"/>
      <c r="B50" s="17" t="n"/>
      <c r="C50" s="17" t="inlineStr">
        <is>
          <t>NPV</t>
        </is>
      </c>
      <c r="D50" s="22">
        <f>NPV(D49,D44:D48)+D43</f>
        <v/>
      </c>
      <c r="E50" s="22">
        <f>NPV(E49,E44:E48)+E43</f>
        <v/>
      </c>
    </row>
    <row r="51">
      <c r="A51" s="17" t="n"/>
      <c r="B51" s="17" t="n"/>
      <c r="C51" s="17" t="inlineStr">
        <is>
          <t>IRR</t>
        </is>
      </c>
      <c r="D51" s="23">
        <f>IRR(D43:D49)</f>
        <v/>
      </c>
      <c r="E51" s="23">
        <f>IRR(E43:E49)</f>
        <v/>
      </c>
    </row>
  </sheetData>
  <conditionalFormatting sqref="D1:Z100">
    <cfRule type="cellIs" priority="1" operator="greaterThan" dxfId="0">
      <formula>0</formula>
    </cfRule>
    <cfRule type="cellIs" priority="2" operator="lessThan" dxfId="1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KAFFA</dc:creator>
  <dcterms:created xmlns:dcterms="http://purl.org/dc/terms/" xmlns:xsi="http://www.w3.org/2001/XMLSchema-instance" xsi:type="dcterms:W3CDTF">2026-05-10T07:09:12Z</dcterms:created>
  <dcterms:modified xmlns:dcterms="http://purl.org/dc/terms/" xmlns:xsi="http://www.w3.org/2001/XMLSchema-instance" xsi:type="dcterms:W3CDTF">2026-05-10T16:48:46Z</dcterms:modified>
  <cp:lastModifiedBy>KAFFA</cp:lastModifiedBy>
</cp:coreProperties>
</file>